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95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List1!$A$1:$F$77</definedName>
  </definedNames>
  <calcPr calcId="145621"/>
</workbook>
</file>

<file path=xl/calcChain.xml><?xml version="1.0" encoding="utf-8"?>
<calcChain xmlns="http://schemas.openxmlformats.org/spreadsheetml/2006/main">
  <c r="F63" i="1" l="1"/>
  <c r="F66" i="1" s="1"/>
  <c r="F38" i="1"/>
  <c r="F34" i="1"/>
  <c r="F20" i="1"/>
  <c r="E34" i="1"/>
  <c r="D34" i="1"/>
  <c r="C34" i="1"/>
  <c r="B34" i="1"/>
  <c r="C63" i="1"/>
  <c r="C66" i="1" s="1"/>
  <c r="D63" i="1"/>
  <c r="D66" i="1" s="1"/>
  <c r="E63" i="1"/>
  <c r="E66" i="1" s="1"/>
  <c r="B63" i="1"/>
  <c r="B66" i="1" s="1"/>
  <c r="E38" i="1"/>
  <c r="D38" i="1"/>
  <c r="C38" i="1"/>
  <c r="B38" i="1"/>
  <c r="E20" i="1"/>
  <c r="D20" i="1"/>
  <c r="C20" i="1"/>
  <c r="B20" i="1"/>
  <c r="F39" i="1" l="1"/>
  <c r="F69" i="1" s="1"/>
  <c r="B39" i="1"/>
  <c r="B69" i="1" s="1"/>
  <c r="C39" i="1"/>
  <c r="C69" i="1" s="1"/>
  <c r="D39" i="1"/>
  <c r="D69" i="1" s="1"/>
  <c r="E39" i="1"/>
  <c r="E69" i="1" s="1"/>
</calcChain>
</file>

<file path=xl/sharedStrings.xml><?xml version="1.0" encoding="utf-8"?>
<sst xmlns="http://schemas.openxmlformats.org/spreadsheetml/2006/main" count="62" uniqueCount="60">
  <si>
    <t>PŘÍJMY</t>
  </si>
  <si>
    <t>DAŇOVÉ PŘÍJMY</t>
  </si>
  <si>
    <t>DPFO ze závislé činnosti a funkčních požitků</t>
  </si>
  <si>
    <t>DPFO ze SVČ</t>
  </si>
  <si>
    <t>DPPO</t>
  </si>
  <si>
    <t>DPPO za obce</t>
  </si>
  <si>
    <t>DPH</t>
  </si>
  <si>
    <t>Daň z nemovitostí</t>
  </si>
  <si>
    <t>Správní poplatky</t>
  </si>
  <si>
    <t>Místní poplatky</t>
  </si>
  <si>
    <t>DAŇOVÉ PŘÍJMY CELKEM</t>
  </si>
  <si>
    <t>NEDAŇOVÉ PŘÍJMY</t>
  </si>
  <si>
    <t>Příjmy z poskytování služeb, výrobků a zboží</t>
  </si>
  <si>
    <t>Příjmy z pronájmu</t>
  </si>
  <si>
    <t>Příjmy z úroků</t>
  </si>
  <si>
    <t>Přijaté sankční platby</t>
  </si>
  <si>
    <t>Příjmy z prodeje nekapitálového majetku</t>
  </si>
  <si>
    <t>Přijaté splátky půjček</t>
  </si>
  <si>
    <t>Neinvestiční přijaté transfery od obcí</t>
  </si>
  <si>
    <t>KAPITÁLOVÉ PŘÍJMY</t>
  </si>
  <si>
    <t>NEDAŇOVÉ PŘÍJMY CELKEM</t>
  </si>
  <si>
    <t>Příjmy z prodeje dlouhodobého majetku</t>
  </si>
  <si>
    <t>Příjmy z prodeje akcií a majetkových podílů</t>
  </si>
  <si>
    <t>KAPITÁLOVÉ PŘÍJMY CELKEM</t>
  </si>
  <si>
    <t>PŘÍJMY CELKEM</t>
  </si>
  <si>
    <t>DPFO z kapit. výnosů</t>
  </si>
  <si>
    <t>Neinvestiční přijaté transfery ze SR v rámci souhr.dot. vztahu</t>
  </si>
  <si>
    <t>Výdaje</t>
  </si>
  <si>
    <t>Běžné výdaje</t>
  </si>
  <si>
    <t>Platy zaměstnanců vč. odvodů</t>
  </si>
  <si>
    <t>Nákup materíálu - ostatní</t>
  </si>
  <si>
    <t>Ostatní finanční výdaje</t>
  </si>
  <si>
    <t>Nákup energií</t>
  </si>
  <si>
    <t>Nákup služeb</t>
  </si>
  <si>
    <t>Opravy a udržování</t>
  </si>
  <si>
    <t>Ostatní nákupy</t>
  </si>
  <si>
    <t>Ostatní příspěvky, náhrady a věcné dary</t>
  </si>
  <si>
    <t>Neinvestiční transfery nezisk.org.</t>
  </si>
  <si>
    <t>Neinvestiční transfery vlastním org.</t>
  </si>
  <si>
    <t>Kapitálové výdaje</t>
  </si>
  <si>
    <t>BĚŽNÉ VÝDAJE CELKEM</t>
  </si>
  <si>
    <t>KAPITÁLOVÉ VÝDAJE CELKEM</t>
  </si>
  <si>
    <t>VÝDAJE CELKEM</t>
  </si>
  <si>
    <t xml:space="preserve">  </t>
  </si>
  <si>
    <t>Převody z ost.vl.fondů-FZ,Eko-kom,Depozitní účet</t>
  </si>
  <si>
    <t xml:space="preserve">                      vedoucí finančního odboru</t>
  </si>
  <si>
    <t>Ostatní příjmy</t>
  </si>
  <si>
    <t>SALDO PŘÍJMŮ A VÝDAJŮ</t>
  </si>
  <si>
    <t>Investiční přijaté transfery</t>
  </si>
  <si>
    <t>Příloha č. 1</t>
  </si>
  <si>
    <t>skutečnost 2017</t>
  </si>
  <si>
    <t>rozpočet 2018</t>
  </si>
  <si>
    <t>Odvod z výherních hracích přístrojů, loterií apod.</t>
  </si>
  <si>
    <t xml:space="preserve">Ostatní výdaje </t>
  </si>
  <si>
    <t>Ostatní neinvest.transfery, platby daní, úhrada sankcí</t>
  </si>
  <si>
    <t>Ostatní daně a poplatky z vybraných činností a služeb</t>
  </si>
  <si>
    <t>Ostatní neivestiční přijaté transfery ze SR</t>
  </si>
  <si>
    <t>Nájemné za nájem s právem koupě (leasing)</t>
  </si>
  <si>
    <t>Zpracovala: Ing. Markéta Pauzová</t>
  </si>
  <si>
    <t>NÁVRH ROZPOČTOVÉHO VÝHLEDU MĚSTA DUBÍ NA ROKY 2019 - 2021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</si>
</sst>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4" xfId="0" applyFont="1" applyBorder="1"/>
    <xf numFmtId="4" fontId="5" fillId="0" borderId="5" xfId="0" applyNumberFormat="1" applyFont="1" applyBorder="1"/>
    <xf numFmtId="4" fontId="5" fillId="0" borderId="18" xfId="0" applyNumberFormat="1" applyFont="1" applyBorder="1"/>
    <xf numFmtId="4" fontId="5" fillId="0" borderId="29" xfId="0" applyNumberFormat="1" applyFont="1" applyBorder="1"/>
    <xf numFmtId="0" fontId="6" fillId="0" borderId="37" xfId="0" applyNumberFormat="1" applyFont="1" applyFill="1" applyBorder="1" applyAlignment="1">
      <alignment horizontal="right"/>
    </xf>
    <xf numFmtId="0" fontId="2" fillId="0" borderId="6" xfId="0" applyFont="1" applyBorder="1"/>
    <xf numFmtId="4" fontId="5" fillId="0" borderId="7" xfId="0" applyNumberFormat="1" applyFont="1" applyBorder="1"/>
    <xf numFmtId="4" fontId="5" fillId="0" borderId="19" xfId="0" applyNumberFormat="1" applyFont="1" applyBorder="1"/>
    <xf numFmtId="4" fontId="5" fillId="0" borderId="30" xfId="0" applyNumberFormat="1" applyFont="1" applyBorder="1"/>
    <xf numFmtId="0" fontId="2" fillId="0" borderId="13" xfId="0" applyFont="1" applyBorder="1"/>
    <xf numFmtId="4" fontId="5" fillId="0" borderId="14" xfId="0" applyNumberFormat="1" applyFont="1" applyBorder="1"/>
    <xf numFmtId="4" fontId="5" fillId="0" borderId="22" xfId="0" applyNumberFormat="1" applyFont="1" applyBorder="1"/>
    <xf numFmtId="4" fontId="5" fillId="0" borderId="35" xfId="0" applyNumberFormat="1" applyFont="1" applyBorder="1"/>
    <xf numFmtId="0" fontId="6" fillId="0" borderId="0" xfId="0" applyNumberFormat="1" applyFont="1" applyFill="1" applyBorder="1" applyAlignment="1">
      <alignment horizontal="right"/>
    </xf>
    <xf numFmtId="0" fontId="7" fillId="0" borderId="13" xfId="0" applyFont="1" applyBorder="1"/>
    <xf numFmtId="0" fontId="8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4" fontId="5" fillId="0" borderId="9" xfId="0" applyNumberFormat="1" applyFont="1" applyBorder="1"/>
    <xf numFmtId="4" fontId="5" fillId="0" borderId="20" xfId="0" applyNumberFormat="1" applyFont="1" applyBorder="1"/>
    <xf numFmtId="4" fontId="5" fillId="0" borderId="36" xfId="0" applyNumberFormat="1" applyFont="1" applyBorder="1"/>
    <xf numFmtId="0" fontId="3" fillId="3" borderId="10" xfId="0" applyFont="1" applyFill="1" applyBorder="1"/>
    <xf numFmtId="4" fontId="3" fillId="3" borderId="11" xfId="0" applyNumberFormat="1" applyFont="1" applyFill="1" applyBorder="1"/>
    <xf numFmtId="4" fontId="9" fillId="3" borderId="11" xfId="0" applyNumberFormat="1" applyFont="1" applyFill="1" applyBorder="1"/>
    <xf numFmtId="4" fontId="9" fillId="3" borderId="21" xfId="0" applyNumberFormat="1" applyFont="1" applyFill="1" applyBorder="1"/>
    <xf numFmtId="4" fontId="9" fillId="3" borderId="28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3" borderId="8" xfId="0" applyFont="1" applyFill="1" applyBorder="1" applyAlignment="1">
      <alignment wrapText="1"/>
    </xf>
    <xf numFmtId="4" fontId="9" fillId="3" borderId="9" xfId="0" applyNumberFormat="1" applyFont="1" applyFill="1" applyBorder="1"/>
    <xf numFmtId="4" fontId="9" fillId="3" borderId="20" xfId="0" applyNumberFormat="1" applyFont="1" applyFill="1" applyBorder="1"/>
    <xf numFmtId="4" fontId="9" fillId="3" borderId="36" xfId="0" applyNumberFormat="1" applyFont="1" applyFill="1" applyBorder="1"/>
    <xf numFmtId="0" fontId="2" fillId="0" borderId="32" xfId="0" applyFont="1" applyBorder="1" applyAlignment="1">
      <alignment wrapText="1"/>
    </xf>
    <xf numFmtId="4" fontId="5" fillId="0" borderId="33" xfId="0" applyNumberFormat="1" applyFont="1" applyBorder="1"/>
    <xf numFmtId="4" fontId="5" fillId="0" borderId="34" xfId="0" applyNumberFormat="1" applyFont="1" applyBorder="1"/>
    <xf numFmtId="4" fontId="5" fillId="0" borderId="29" xfId="0" applyNumberFormat="1" applyFont="1" applyFill="1" applyBorder="1"/>
    <xf numFmtId="0" fontId="2" fillId="0" borderId="6" xfId="0" applyFont="1" applyBorder="1" applyAlignment="1">
      <alignment wrapText="1"/>
    </xf>
    <xf numFmtId="4" fontId="5" fillId="0" borderId="30" xfId="0" applyNumberFormat="1" applyFont="1" applyFill="1" applyBorder="1"/>
    <xf numFmtId="4" fontId="10" fillId="0" borderId="0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wrapText="1"/>
    </xf>
    <xf numFmtId="4" fontId="3" fillId="3" borderId="14" xfId="0" applyNumberFormat="1" applyFont="1" applyFill="1" applyBorder="1"/>
    <xf numFmtId="4" fontId="9" fillId="3" borderId="14" xfId="0" applyNumberFormat="1" applyFont="1" applyFill="1" applyBorder="1"/>
    <xf numFmtId="4" fontId="9" fillId="3" borderId="22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Fill="1" applyBorder="1"/>
    <xf numFmtId="0" fontId="2" fillId="0" borderId="32" xfId="0" applyFont="1" applyBorder="1"/>
    <xf numFmtId="0" fontId="10" fillId="0" borderId="0" xfId="0" applyNumberFormat="1" applyFont="1" applyFill="1" applyBorder="1" applyAlignment="1">
      <alignment horizontal="right"/>
    </xf>
    <xf numFmtId="0" fontId="10" fillId="0" borderId="37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5" fillId="0" borderId="6" xfId="0" applyFont="1" applyBorder="1"/>
    <xf numFmtId="0" fontId="7" fillId="0" borderId="37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3" fillId="3" borderId="24" xfId="0" applyFont="1" applyFill="1" applyBorder="1"/>
    <xf numFmtId="4" fontId="3" fillId="3" borderId="25" xfId="0" applyNumberFormat="1" applyFont="1" applyFill="1" applyBorder="1"/>
    <xf numFmtId="4" fontId="3" fillId="3" borderId="26" xfId="0" applyNumberFormat="1" applyFont="1" applyFill="1" applyBorder="1"/>
    <xf numFmtId="4" fontId="3" fillId="3" borderId="28" xfId="0" applyNumberFormat="1" applyFont="1" applyFill="1" applyBorder="1"/>
    <xf numFmtId="4" fontId="3" fillId="0" borderId="0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4" fontId="3" fillId="6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3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3" fillId="5" borderId="16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/>
    </xf>
    <xf numFmtId="4" fontId="3" fillId="5" borderId="23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5" borderId="38" xfId="0" applyNumberFormat="1" applyFont="1" applyFill="1" applyBorder="1" applyAlignment="1">
      <alignment horizontal="center" vertical="center"/>
    </xf>
    <xf numFmtId="4" fontId="3" fillId="5" borderId="1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workbookViewId="0">
      <selection activeCell="M21" sqref="M21"/>
    </sheetView>
  </sheetViews>
  <sheetFormatPr defaultRowHeight="12.75" x14ac:dyDescent="0.2"/>
  <cols>
    <col min="1" max="1" width="48" style="2" customWidth="1"/>
    <col min="2" max="5" width="20.7109375" style="2" customWidth="1"/>
    <col min="6" max="6" width="17.85546875" style="2" customWidth="1"/>
    <col min="7" max="7" width="17.7109375" style="2" customWidth="1"/>
    <col min="8" max="8" width="19.85546875" style="2" customWidth="1"/>
    <col min="9" max="9" width="10" style="2" bestFit="1" customWidth="1"/>
    <col min="10" max="16384" width="9.140625" style="2"/>
  </cols>
  <sheetData>
    <row r="1" spans="1:7" x14ac:dyDescent="0.2">
      <c r="A1" s="1" t="s">
        <v>49</v>
      </c>
    </row>
    <row r="2" spans="1:7" x14ac:dyDescent="0.2">
      <c r="A2" s="83" t="s">
        <v>59</v>
      </c>
      <c r="B2" s="84"/>
      <c r="C2" s="84"/>
      <c r="D2" s="84"/>
      <c r="E2" s="84"/>
      <c r="F2" s="77"/>
      <c r="G2" s="3"/>
    </row>
    <row r="3" spans="1:7" ht="13.5" thickBot="1" x14ac:dyDescent="0.25">
      <c r="F3" s="4"/>
      <c r="G3" s="4"/>
    </row>
    <row r="4" spans="1:7" ht="13.5" thickBot="1" x14ac:dyDescent="0.25">
      <c r="A4" s="5"/>
      <c r="B4" s="6" t="s">
        <v>50</v>
      </c>
      <c r="C4" s="6" t="s">
        <v>51</v>
      </c>
      <c r="D4" s="6">
        <v>2019</v>
      </c>
      <c r="E4" s="7">
        <v>2020</v>
      </c>
      <c r="F4" s="6">
        <v>2021</v>
      </c>
      <c r="G4" s="8"/>
    </row>
    <row r="5" spans="1:7" x14ac:dyDescent="0.2">
      <c r="F5" s="9"/>
      <c r="G5" s="4"/>
    </row>
    <row r="6" spans="1:7" x14ac:dyDescent="0.2">
      <c r="A6" s="75" t="s">
        <v>0</v>
      </c>
      <c r="B6" s="76"/>
      <c r="C6" s="76"/>
      <c r="D6" s="76"/>
      <c r="E6" s="76"/>
      <c r="F6" s="77"/>
      <c r="G6" s="3"/>
    </row>
    <row r="7" spans="1:7" ht="13.5" thickBot="1" x14ac:dyDescent="0.25"/>
    <row r="8" spans="1:7" ht="13.5" thickBot="1" x14ac:dyDescent="0.25">
      <c r="A8" s="78" t="s">
        <v>1</v>
      </c>
      <c r="B8" s="79"/>
      <c r="C8" s="79"/>
      <c r="D8" s="79"/>
      <c r="E8" s="79"/>
      <c r="F8" s="80"/>
      <c r="G8" s="3"/>
    </row>
    <row r="9" spans="1:7" x14ac:dyDescent="0.2">
      <c r="A9" s="10" t="s">
        <v>2</v>
      </c>
      <c r="B9" s="11">
        <v>22528.69</v>
      </c>
      <c r="C9" s="11">
        <v>22000</v>
      </c>
      <c r="D9" s="11">
        <v>23000</v>
      </c>
      <c r="E9" s="12">
        <v>23000</v>
      </c>
      <c r="F9" s="13">
        <v>23000</v>
      </c>
      <c r="G9" s="14"/>
    </row>
    <row r="10" spans="1:7" x14ac:dyDescent="0.2">
      <c r="A10" s="15" t="s">
        <v>3</v>
      </c>
      <c r="B10" s="16">
        <v>715.4</v>
      </c>
      <c r="C10" s="16">
        <v>500</v>
      </c>
      <c r="D10" s="16">
        <v>500</v>
      </c>
      <c r="E10" s="17">
        <v>500</v>
      </c>
      <c r="F10" s="18">
        <v>500</v>
      </c>
      <c r="G10" s="14"/>
    </row>
    <row r="11" spans="1:7" x14ac:dyDescent="0.2">
      <c r="A11" s="15" t="s">
        <v>25</v>
      </c>
      <c r="B11" s="16">
        <v>2027.72</v>
      </c>
      <c r="C11" s="16">
        <v>2500</v>
      </c>
      <c r="D11" s="16">
        <v>2000</v>
      </c>
      <c r="E11" s="17">
        <v>2000</v>
      </c>
      <c r="F11" s="18">
        <v>2000</v>
      </c>
      <c r="G11" s="14"/>
    </row>
    <row r="12" spans="1:7" x14ac:dyDescent="0.2">
      <c r="A12" s="15" t="s">
        <v>4</v>
      </c>
      <c r="B12" s="16">
        <v>21587.58</v>
      </c>
      <c r="C12" s="16">
        <v>21000</v>
      </c>
      <c r="D12" s="16">
        <v>20000</v>
      </c>
      <c r="E12" s="17">
        <v>20000</v>
      </c>
      <c r="F12" s="18">
        <v>20000</v>
      </c>
      <c r="G12" s="14"/>
    </row>
    <row r="13" spans="1:7" x14ac:dyDescent="0.2">
      <c r="A13" s="15" t="s">
        <v>5</v>
      </c>
      <c r="B13" s="16">
        <v>1290.8599999999999</v>
      </c>
      <c r="C13" s="16">
        <v>0</v>
      </c>
      <c r="D13" s="16">
        <v>0</v>
      </c>
      <c r="E13" s="17">
        <v>0</v>
      </c>
      <c r="F13" s="18">
        <v>0</v>
      </c>
      <c r="G13" s="14"/>
    </row>
    <row r="14" spans="1:7" x14ac:dyDescent="0.2">
      <c r="A14" s="15" t="s">
        <v>6</v>
      </c>
      <c r="B14" s="16">
        <v>43789.599999999999</v>
      </c>
      <c r="C14" s="16">
        <v>42000</v>
      </c>
      <c r="D14" s="16">
        <v>42000</v>
      </c>
      <c r="E14" s="17">
        <v>42000</v>
      </c>
      <c r="F14" s="18">
        <v>42000</v>
      </c>
      <c r="G14" s="14"/>
    </row>
    <row r="15" spans="1:7" x14ac:dyDescent="0.2">
      <c r="A15" s="15" t="s">
        <v>7</v>
      </c>
      <c r="B15" s="16">
        <v>6286.18</v>
      </c>
      <c r="C15" s="16">
        <v>6600</v>
      </c>
      <c r="D15" s="16">
        <v>6600</v>
      </c>
      <c r="E15" s="17">
        <v>6600</v>
      </c>
      <c r="F15" s="18">
        <v>6600</v>
      </c>
      <c r="G15" s="14"/>
    </row>
    <row r="16" spans="1:7" x14ac:dyDescent="0.2">
      <c r="A16" s="15" t="s">
        <v>8</v>
      </c>
      <c r="B16" s="16">
        <v>752.87</v>
      </c>
      <c r="C16" s="16">
        <v>1000</v>
      </c>
      <c r="D16" s="16">
        <v>650</v>
      </c>
      <c r="E16" s="17">
        <v>650</v>
      </c>
      <c r="F16" s="18">
        <v>650</v>
      </c>
      <c r="G16" s="14"/>
    </row>
    <row r="17" spans="1:15" x14ac:dyDescent="0.2">
      <c r="A17" s="19" t="s">
        <v>52</v>
      </c>
      <c r="B17" s="20">
        <v>4157.7</v>
      </c>
      <c r="C17" s="20">
        <v>5500</v>
      </c>
      <c r="D17" s="20">
        <v>2500</v>
      </c>
      <c r="E17" s="21">
        <v>2500</v>
      </c>
      <c r="F17" s="22">
        <v>2500</v>
      </c>
      <c r="G17" s="23"/>
    </row>
    <row r="18" spans="1:15" x14ac:dyDescent="0.2">
      <c r="A18" s="24" t="s">
        <v>55</v>
      </c>
      <c r="B18" s="20">
        <v>71.790000000000006</v>
      </c>
      <c r="C18" s="20">
        <v>81</v>
      </c>
      <c r="D18" s="20">
        <v>50</v>
      </c>
      <c r="E18" s="21">
        <v>50</v>
      </c>
      <c r="F18" s="22">
        <v>50</v>
      </c>
      <c r="G18" s="25"/>
    </row>
    <row r="19" spans="1:15" ht="13.5" thickBot="1" x14ac:dyDescent="0.25">
      <c r="A19" s="26" t="s">
        <v>9</v>
      </c>
      <c r="B19" s="27">
        <v>114.47</v>
      </c>
      <c r="C19" s="27">
        <v>190</v>
      </c>
      <c r="D19" s="27">
        <v>150</v>
      </c>
      <c r="E19" s="28">
        <v>150</v>
      </c>
      <c r="F19" s="29">
        <v>150</v>
      </c>
      <c r="G19" s="23"/>
    </row>
    <row r="20" spans="1:15" ht="13.5" thickBot="1" x14ac:dyDescent="0.25">
      <c r="A20" s="30" t="s">
        <v>10</v>
      </c>
      <c r="B20" s="31">
        <f>SUM(B9:B19)</f>
        <v>103322.85999999999</v>
      </c>
      <c r="C20" s="32">
        <f>SUM(C9:C19)</f>
        <v>101371</v>
      </c>
      <c r="D20" s="32">
        <f>SUM(D9:D19)</f>
        <v>97450</v>
      </c>
      <c r="E20" s="33">
        <f>SUM(E9:E19)</f>
        <v>97450</v>
      </c>
      <c r="F20" s="34">
        <f>SUM(F9:F19)</f>
        <v>97450</v>
      </c>
      <c r="G20" s="35"/>
    </row>
    <row r="21" spans="1:15" ht="13.5" thickBot="1" x14ac:dyDescent="0.25">
      <c r="A21" s="78" t="s">
        <v>11</v>
      </c>
      <c r="B21" s="79"/>
      <c r="C21" s="79"/>
      <c r="D21" s="79"/>
      <c r="E21" s="79"/>
      <c r="F21" s="80"/>
      <c r="G21" s="36"/>
    </row>
    <row r="22" spans="1:15" x14ac:dyDescent="0.2">
      <c r="A22" s="37" t="s">
        <v>12</v>
      </c>
      <c r="B22" s="11">
        <v>2642.3</v>
      </c>
      <c r="C22" s="11">
        <v>2500</v>
      </c>
      <c r="D22" s="11">
        <v>2200</v>
      </c>
      <c r="E22" s="12">
        <v>2200</v>
      </c>
      <c r="F22" s="13">
        <v>2200</v>
      </c>
      <c r="G22" s="23"/>
    </row>
    <row r="23" spans="1:15" x14ac:dyDescent="0.2">
      <c r="A23" s="38" t="s">
        <v>13</v>
      </c>
      <c r="B23" s="16">
        <v>3882.42</v>
      </c>
      <c r="C23" s="16">
        <v>4500</v>
      </c>
      <c r="D23" s="16">
        <v>3500</v>
      </c>
      <c r="E23" s="17">
        <v>3500</v>
      </c>
      <c r="F23" s="18">
        <v>3500</v>
      </c>
      <c r="G23" s="23"/>
    </row>
    <row r="24" spans="1:15" x14ac:dyDescent="0.2">
      <c r="A24" s="38" t="s">
        <v>14</v>
      </c>
      <c r="B24" s="16">
        <v>71.650000000000006</v>
      </c>
      <c r="C24" s="16">
        <v>15</v>
      </c>
      <c r="D24" s="16">
        <v>50</v>
      </c>
      <c r="E24" s="17">
        <v>50</v>
      </c>
      <c r="F24" s="18">
        <v>50</v>
      </c>
      <c r="G24" s="23"/>
    </row>
    <row r="25" spans="1:15" x14ac:dyDescent="0.2">
      <c r="A25" s="38" t="s">
        <v>15</v>
      </c>
      <c r="B25" s="16">
        <v>1548.44</v>
      </c>
      <c r="C25" s="16">
        <v>1820</v>
      </c>
      <c r="D25" s="16">
        <v>2000</v>
      </c>
      <c r="E25" s="17">
        <v>2000</v>
      </c>
      <c r="F25" s="18">
        <v>2000</v>
      </c>
      <c r="G25" s="23"/>
    </row>
    <row r="26" spans="1:15" x14ac:dyDescent="0.2">
      <c r="A26" s="38" t="s">
        <v>16</v>
      </c>
      <c r="B26" s="16">
        <v>7.21</v>
      </c>
      <c r="C26" s="16">
        <v>5</v>
      </c>
      <c r="D26" s="16">
        <v>2</v>
      </c>
      <c r="E26" s="17">
        <v>2</v>
      </c>
      <c r="F26" s="18">
        <v>2</v>
      </c>
      <c r="G26" s="23"/>
    </row>
    <row r="27" spans="1:15" x14ac:dyDescent="0.2">
      <c r="A27" s="38" t="s">
        <v>17</v>
      </c>
      <c r="B27" s="16">
        <v>1125.3900000000001</v>
      </c>
      <c r="C27" s="16">
        <v>2000</v>
      </c>
      <c r="D27" s="16">
        <v>2000</v>
      </c>
      <c r="E27" s="17">
        <v>2000</v>
      </c>
      <c r="F27" s="18">
        <v>2000</v>
      </c>
      <c r="G27" s="23"/>
    </row>
    <row r="28" spans="1:15" ht="25.5" x14ac:dyDescent="0.2">
      <c r="A28" s="38" t="s">
        <v>26</v>
      </c>
      <c r="B28" s="16">
        <v>3640.6</v>
      </c>
      <c r="C28" s="16">
        <v>0</v>
      </c>
      <c r="D28" s="16">
        <v>3500</v>
      </c>
      <c r="E28" s="17">
        <v>3500</v>
      </c>
      <c r="F28" s="18">
        <v>3500</v>
      </c>
      <c r="G28" s="25"/>
    </row>
    <row r="29" spans="1:15" x14ac:dyDescent="0.2">
      <c r="A29" s="39" t="s">
        <v>44</v>
      </c>
      <c r="B29" s="20">
        <v>0</v>
      </c>
      <c r="C29" s="20">
        <v>8550</v>
      </c>
      <c r="D29" s="20">
        <v>2600</v>
      </c>
      <c r="E29" s="21">
        <v>2600</v>
      </c>
      <c r="F29" s="22">
        <v>2600</v>
      </c>
      <c r="G29" s="23"/>
    </row>
    <row r="30" spans="1:15" x14ac:dyDescent="0.2">
      <c r="A30" s="39" t="s">
        <v>48</v>
      </c>
      <c r="B30" s="20">
        <v>11608</v>
      </c>
      <c r="C30" s="20">
        <v>0</v>
      </c>
      <c r="D30" s="20">
        <v>0</v>
      </c>
      <c r="E30" s="21">
        <v>0</v>
      </c>
      <c r="F30" s="22">
        <v>0</v>
      </c>
      <c r="G30" s="23"/>
    </row>
    <row r="31" spans="1:15" x14ac:dyDescent="0.2">
      <c r="A31" s="40" t="s">
        <v>18</v>
      </c>
      <c r="B31" s="20">
        <v>2670</v>
      </c>
      <c r="C31" s="20">
        <v>2700</v>
      </c>
      <c r="D31" s="20">
        <v>2700</v>
      </c>
      <c r="E31" s="21">
        <v>2700</v>
      </c>
      <c r="F31" s="22">
        <v>2700</v>
      </c>
      <c r="G31" s="23"/>
      <c r="O31" s="2">
        <v>0</v>
      </c>
    </row>
    <row r="32" spans="1:15" x14ac:dyDescent="0.2">
      <c r="A32" s="40" t="s">
        <v>56</v>
      </c>
      <c r="B32" s="20">
        <v>6686.21</v>
      </c>
      <c r="C32" s="20">
        <v>0</v>
      </c>
      <c r="D32" s="20">
        <v>2500</v>
      </c>
      <c r="E32" s="21">
        <v>2500</v>
      </c>
      <c r="F32" s="22">
        <v>2500</v>
      </c>
      <c r="G32" s="23"/>
    </row>
    <row r="33" spans="1:7" x14ac:dyDescent="0.2">
      <c r="A33" s="40" t="s">
        <v>46</v>
      </c>
      <c r="B33" s="20">
        <v>1836.23</v>
      </c>
      <c r="C33" s="20">
        <v>1532</v>
      </c>
      <c r="D33" s="20">
        <v>1500</v>
      </c>
      <c r="E33" s="21">
        <v>1500</v>
      </c>
      <c r="F33" s="22">
        <v>1500</v>
      </c>
      <c r="G33" s="35"/>
    </row>
    <row r="34" spans="1:7" ht="13.5" thickBot="1" x14ac:dyDescent="0.25">
      <c r="A34" s="41" t="s">
        <v>20</v>
      </c>
      <c r="B34" s="42">
        <f>SUM(B22:B33)</f>
        <v>35718.450000000004</v>
      </c>
      <c r="C34" s="42">
        <f>SUM(C22:C33)</f>
        <v>23622</v>
      </c>
      <c r="D34" s="42">
        <f>SUM(D22:D33)</f>
        <v>22552</v>
      </c>
      <c r="E34" s="43">
        <f>SUM(E22:E33)</f>
        <v>22552</v>
      </c>
      <c r="F34" s="44">
        <f>SUM(F22:F33)</f>
        <v>22552</v>
      </c>
      <c r="G34" s="35"/>
    </row>
    <row r="35" spans="1:7" ht="13.5" thickBot="1" x14ac:dyDescent="0.25">
      <c r="A35" s="85" t="s">
        <v>19</v>
      </c>
      <c r="B35" s="79"/>
      <c r="C35" s="79"/>
      <c r="D35" s="79"/>
      <c r="E35" s="79"/>
      <c r="F35" s="80"/>
      <c r="G35" s="36"/>
    </row>
    <row r="36" spans="1:7" x14ac:dyDescent="0.2">
      <c r="A36" s="45" t="s">
        <v>21</v>
      </c>
      <c r="B36" s="46">
        <v>11497.32</v>
      </c>
      <c r="C36" s="46">
        <v>4000</v>
      </c>
      <c r="D36" s="46">
        <v>3000</v>
      </c>
      <c r="E36" s="47">
        <v>3000</v>
      </c>
      <c r="F36" s="48">
        <v>3000</v>
      </c>
      <c r="G36" s="35"/>
    </row>
    <row r="37" spans="1:7" x14ac:dyDescent="0.2">
      <c r="A37" s="49" t="s">
        <v>22</v>
      </c>
      <c r="B37" s="16">
        <v>0</v>
      </c>
      <c r="C37" s="16">
        <v>0</v>
      </c>
      <c r="D37" s="16">
        <v>0</v>
      </c>
      <c r="E37" s="17">
        <v>0</v>
      </c>
      <c r="F37" s="50">
        <v>0</v>
      </c>
      <c r="G37" s="51"/>
    </row>
    <row r="38" spans="1:7" ht="13.5" thickBot="1" x14ac:dyDescent="0.25">
      <c r="A38" s="52" t="s">
        <v>23</v>
      </c>
      <c r="B38" s="53">
        <f>SUM(B36:B37)</f>
        <v>11497.32</v>
      </c>
      <c r="C38" s="54">
        <f>SUM(C36:C37)</f>
        <v>4000</v>
      </c>
      <c r="D38" s="54">
        <f>SUM(D36:D37)</f>
        <v>3000</v>
      </c>
      <c r="E38" s="55">
        <f>SUM(E36:E37)</f>
        <v>3000</v>
      </c>
      <c r="F38" s="55">
        <f>SUM(F36:F37)</f>
        <v>3000</v>
      </c>
      <c r="G38" s="35"/>
    </row>
    <row r="39" spans="1:7" ht="15" customHeight="1" x14ac:dyDescent="0.2">
      <c r="A39" s="88" t="s">
        <v>24</v>
      </c>
      <c r="B39" s="81">
        <f>B20+B34+B38</f>
        <v>150538.63</v>
      </c>
      <c r="C39" s="81">
        <f>C20+C34+C38</f>
        <v>128993</v>
      </c>
      <c r="D39" s="81">
        <f>D20+D34+D38</f>
        <v>123002</v>
      </c>
      <c r="E39" s="86">
        <f>E20+E34+E38</f>
        <v>123002</v>
      </c>
      <c r="F39" s="86">
        <f>F20+F34+F38</f>
        <v>123002</v>
      </c>
      <c r="G39" s="91"/>
    </row>
    <row r="40" spans="1:7" ht="15.75" customHeight="1" x14ac:dyDescent="0.2">
      <c r="A40" s="89"/>
      <c r="B40" s="92"/>
      <c r="C40" s="92"/>
      <c r="D40" s="92"/>
      <c r="E40" s="93"/>
      <c r="F40" s="93"/>
      <c r="G40" s="91"/>
    </row>
    <row r="41" spans="1:7" ht="15.75" customHeight="1" x14ac:dyDescent="0.2">
      <c r="A41" s="71"/>
      <c r="B41" s="72"/>
      <c r="C41" s="72"/>
      <c r="D41" s="72"/>
      <c r="E41" s="72"/>
      <c r="F41" s="72"/>
      <c r="G41" s="70"/>
    </row>
    <row r="42" spans="1:7" x14ac:dyDescent="0.2">
      <c r="A42" s="73"/>
      <c r="B42" s="74"/>
      <c r="C42" s="74"/>
      <c r="D42" s="74"/>
      <c r="E42" s="74"/>
      <c r="F42" s="74"/>
    </row>
    <row r="43" spans="1:7" x14ac:dyDescent="0.2">
      <c r="A43" s="56"/>
    </row>
    <row r="44" spans="1:7" ht="13.5" thickBot="1" x14ac:dyDescent="0.25">
      <c r="A44" s="56"/>
    </row>
    <row r="45" spans="1:7" ht="13.5" thickBot="1" x14ac:dyDescent="0.25">
      <c r="A45" s="5"/>
      <c r="B45" s="6" t="s">
        <v>50</v>
      </c>
      <c r="C45" s="6" t="s">
        <v>51</v>
      </c>
      <c r="D45" s="6">
        <v>2019</v>
      </c>
      <c r="E45" s="6">
        <v>2020</v>
      </c>
      <c r="F45" s="6">
        <v>2021</v>
      </c>
      <c r="G45" s="8"/>
    </row>
    <row r="47" spans="1:7" x14ac:dyDescent="0.2">
      <c r="A47" s="75" t="s">
        <v>27</v>
      </c>
      <c r="B47" s="76"/>
      <c r="C47" s="76"/>
      <c r="D47" s="76"/>
      <c r="E47" s="76"/>
      <c r="F47" s="77"/>
      <c r="G47" s="3"/>
    </row>
    <row r="48" spans="1:7" ht="13.5" thickBot="1" x14ac:dyDescent="0.25">
      <c r="F48" s="57"/>
      <c r="G48" s="57"/>
    </row>
    <row r="49" spans="1:9" ht="13.5" thickBot="1" x14ac:dyDescent="0.25">
      <c r="A49" s="78" t="s">
        <v>28</v>
      </c>
      <c r="B49" s="79"/>
      <c r="C49" s="79"/>
      <c r="D49" s="79"/>
      <c r="E49" s="79"/>
      <c r="F49" s="80"/>
      <c r="G49" s="3"/>
    </row>
    <row r="50" spans="1:9" x14ac:dyDescent="0.2">
      <c r="A50" s="58" t="s">
        <v>29</v>
      </c>
      <c r="B50" s="46">
        <v>39423.33</v>
      </c>
      <c r="C50" s="46">
        <v>49786.400000000001</v>
      </c>
      <c r="D50" s="46">
        <v>40000</v>
      </c>
      <c r="E50" s="47">
        <v>40000</v>
      </c>
      <c r="F50" s="48">
        <v>40000</v>
      </c>
      <c r="G50" s="59"/>
    </row>
    <row r="51" spans="1:9" x14ac:dyDescent="0.2">
      <c r="A51" s="15" t="s">
        <v>30</v>
      </c>
      <c r="B51" s="16">
        <v>3353.2</v>
      </c>
      <c r="C51" s="16">
        <v>3218</v>
      </c>
      <c r="D51" s="16">
        <v>3000</v>
      </c>
      <c r="E51" s="17">
        <v>3000</v>
      </c>
      <c r="F51" s="50">
        <v>3000</v>
      </c>
      <c r="G51" s="59"/>
    </row>
    <row r="52" spans="1:9" x14ac:dyDescent="0.2">
      <c r="A52" s="15" t="s">
        <v>57</v>
      </c>
      <c r="B52" s="16">
        <v>125.88</v>
      </c>
      <c r="C52" s="16">
        <v>0</v>
      </c>
      <c r="D52" s="16">
        <v>100</v>
      </c>
      <c r="E52" s="17">
        <v>100</v>
      </c>
      <c r="F52" s="50">
        <v>100</v>
      </c>
      <c r="G52" s="60"/>
    </row>
    <row r="53" spans="1:9" x14ac:dyDescent="0.2">
      <c r="A53" s="15" t="s">
        <v>31</v>
      </c>
      <c r="B53" s="16">
        <v>234.77</v>
      </c>
      <c r="C53" s="16">
        <v>250</v>
      </c>
      <c r="D53" s="16">
        <v>200</v>
      </c>
      <c r="E53" s="17">
        <v>200</v>
      </c>
      <c r="F53" s="50">
        <v>200</v>
      </c>
      <c r="G53" s="61"/>
    </row>
    <row r="54" spans="1:9" x14ac:dyDescent="0.2">
      <c r="A54" s="15" t="s">
        <v>32</v>
      </c>
      <c r="B54" s="16">
        <v>5414.38</v>
      </c>
      <c r="C54" s="16">
        <v>8059</v>
      </c>
      <c r="D54" s="16">
        <v>6000</v>
      </c>
      <c r="E54" s="17">
        <v>6000</v>
      </c>
      <c r="F54" s="50">
        <v>6000</v>
      </c>
      <c r="G54" s="59"/>
    </row>
    <row r="55" spans="1:9" x14ac:dyDescent="0.2">
      <c r="A55" s="15" t="s">
        <v>33</v>
      </c>
      <c r="B55" s="16">
        <v>27232.17</v>
      </c>
      <c r="C55" s="16">
        <v>33537.040000000001</v>
      </c>
      <c r="D55" s="16">
        <v>32000</v>
      </c>
      <c r="E55" s="17">
        <v>32000</v>
      </c>
      <c r="F55" s="50">
        <v>32000</v>
      </c>
      <c r="G55" s="59"/>
    </row>
    <row r="56" spans="1:9" x14ac:dyDescent="0.2">
      <c r="A56" s="15" t="s">
        <v>34</v>
      </c>
      <c r="B56" s="16">
        <v>20589.29</v>
      </c>
      <c r="C56" s="16">
        <v>18500</v>
      </c>
      <c r="D56" s="16">
        <v>22000</v>
      </c>
      <c r="E56" s="17">
        <v>22000</v>
      </c>
      <c r="F56" s="50">
        <v>22000</v>
      </c>
      <c r="G56" s="60"/>
    </row>
    <row r="57" spans="1:9" x14ac:dyDescent="0.2">
      <c r="A57" s="15" t="s">
        <v>35</v>
      </c>
      <c r="B57" s="16">
        <v>655.91</v>
      </c>
      <c r="C57" s="16">
        <v>635</v>
      </c>
      <c r="D57" s="16">
        <v>1500</v>
      </c>
      <c r="E57" s="17">
        <v>1500</v>
      </c>
      <c r="F57" s="50">
        <v>1500</v>
      </c>
      <c r="G57" s="61"/>
    </row>
    <row r="58" spans="1:9" x14ac:dyDescent="0.2">
      <c r="A58" s="15" t="s">
        <v>36</v>
      </c>
      <c r="B58" s="16">
        <v>352.69</v>
      </c>
      <c r="C58" s="16">
        <v>480</v>
      </c>
      <c r="D58" s="16">
        <v>500</v>
      </c>
      <c r="E58" s="17">
        <v>500</v>
      </c>
      <c r="F58" s="50">
        <v>500</v>
      </c>
      <c r="G58" s="59"/>
    </row>
    <row r="59" spans="1:9" x14ac:dyDescent="0.2">
      <c r="A59" s="15" t="s">
        <v>37</v>
      </c>
      <c r="B59" s="16">
        <v>2122.27</v>
      </c>
      <c r="C59" s="16">
        <v>2087</v>
      </c>
      <c r="D59" s="16">
        <v>2000</v>
      </c>
      <c r="E59" s="17">
        <v>2000</v>
      </c>
      <c r="F59" s="50">
        <v>2000</v>
      </c>
      <c r="G59" s="59"/>
      <c r="I59" s="2" t="s">
        <v>43</v>
      </c>
    </row>
    <row r="60" spans="1:9" x14ac:dyDescent="0.2">
      <c r="A60" s="15" t="s">
        <v>38</v>
      </c>
      <c r="B60" s="16">
        <v>9516.5400000000009</v>
      </c>
      <c r="C60" s="16">
        <v>8648</v>
      </c>
      <c r="D60" s="16">
        <v>9000</v>
      </c>
      <c r="E60" s="17">
        <v>9000</v>
      </c>
      <c r="F60" s="50">
        <v>9000</v>
      </c>
      <c r="G60" s="60"/>
    </row>
    <row r="61" spans="1:9" x14ac:dyDescent="0.2">
      <c r="A61" s="62" t="s">
        <v>54</v>
      </c>
      <c r="B61" s="16">
        <v>1984.97</v>
      </c>
      <c r="C61" s="16">
        <v>438</v>
      </c>
      <c r="D61" s="16">
        <v>3000</v>
      </c>
      <c r="E61" s="17">
        <v>3000</v>
      </c>
      <c r="F61" s="50">
        <v>3000</v>
      </c>
      <c r="G61" s="63"/>
    </row>
    <row r="62" spans="1:9" ht="13.5" thickBot="1" x14ac:dyDescent="0.25">
      <c r="A62" s="62" t="s">
        <v>53</v>
      </c>
      <c r="B62" s="16">
        <v>2584.39</v>
      </c>
      <c r="C62" s="16">
        <v>4730</v>
      </c>
      <c r="D62" s="16">
        <v>6000</v>
      </c>
      <c r="E62" s="17">
        <v>6000</v>
      </c>
      <c r="F62" s="50">
        <v>6000</v>
      </c>
      <c r="G62" s="63"/>
    </row>
    <row r="63" spans="1:9" ht="13.5" thickBot="1" x14ac:dyDescent="0.25">
      <c r="A63" s="30" t="s">
        <v>40</v>
      </c>
      <c r="B63" s="31">
        <f>SUM(B50:B62)</f>
        <v>113589.79</v>
      </c>
      <c r="C63" s="32">
        <f>SUM(C50:C62)</f>
        <v>130368.44</v>
      </c>
      <c r="D63" s="32">
        <f>SUM(D50:D62)</f>
        <v>125300</v>
      </c>
      <c r="E63" s="33">
        <f>SUM(E50:E62)</f>
        <v>125300</v>
      </c>
      <c r="F63" s="33">
        <f>SUM(F50:F62)</f>
        <v>125300</v>
      </c>
      <c r="G63" s="23"/>
    </row>
    <row r="64" spans="1:9" ht="13.5" thickBot="1" x14ac:dyDescent="0.25">
      <c r="A64" s="78" t="s">
        <v>39</v>
      </c>
      <c r="B64" s="79"/>
      <c r="C64" s="79"/>
      <c r="D64" s="79"/>
      <c r="E64" s="79"/>
      <c r="F64" s="80"/>
      <c r="G64" s="64"/>
      <c r="I64" s="65"/>
    </row>
    <row r="65" spans="1:7" ht="13.5" thickBot="1" x14ac:dyDescent="0.25">
      <c r="A65" s="66" t="s">
        <v>41</v>
      </c>
      <c r="B65" s="67">
        <v>28744.46</v>
      </c>
      <c r="C65" s="67">
        <v>8175</v>
      </c>
      <c r="D65" s="67"/>
      <c r="E65" s="68"/>
      <c r="F65" s="69"/>
      <c r="G65" s="23"/>
    </row>
    <row r="66" spans="1:7" ht="15" customHeight="1" x14ac:dyDescent="0.2">
      <c r="A66" s="88" t="s">
        <v>42</v>
      </c>
      <c r="B66" s="81">
        <f>B63+B65</f>
        <v>142334.25</v>
      </c>
      <c r="C66" s="81">
        <f t="shared" ref="C66:E66" si="0">C63+C65</f>
        <v>138543.44</v>
      </c>
      <c r="D66" s="81">
        <f t="shared" si="0"/>
        <v>125300</v>
      </c>
      <c r="E66" s="86">
        <f t="shared" si="0"/>
        <v>125300</v>
      </c>
      <c r="F66" s="86">
        <f t="shared" ref="F66" si="1">F63+F65</f>
        <v>125300</v>
      </c>
      <c r="G66" s="94"/>
    </row>
    <row r="67" spans="1:7" ht="15.75" customHeight="1" thickBot="1" x14ac:dyDescent="0.25">
      <c r="A67" s="90"/>
      <c r="B67" s="82"/>
      <c r="C67" s="82"/>
      <c r="D67" s="82"/>
      <c r="E67" s="87"/>
      <c r="F67" s="87"/>
      <c r="G67" s="94"/>
    </row>
    <row r="68" spans="1:7" ht="13.5" thickBot="1" x14ac:dyDescent="0.25"/>
    <row r="69" spans="1:7" ht="15" customHeight="1" x14ac:dyDescent="0.2">
      <c r="A69" s="88" t="s">
        <v>47</v>
      </c>
      <c r="B69" s="81">
        <f>B39-B66</f>
        <v>8204.3800000000047</v>
      </c>
      <c r="C69" s="81">
        <f>C39-C66</f>
        <v>-9550.4400000000023</v>
      </c>
      <c r="D69" s="81">
        <f>D39-D66</f>
        <v>-2298</v>
      </c>
      <c r="E69" s="81">
        <f>E39-E66</f>
        <v>-2298</v>
      </c>
      <c r="F69" s="81">
        <f>F39-F66</f>
        <v>-2298</v>
      </c>
    </row>
    <row r="70" spans="1:7" ht="15.75" customHeight="1" thickBot="1" x14ac:dyDescent="0.25">
      <c r="A70" s="90"/>
      <c r="B70" s="82"/>
      <c r="C70" s="82"/>
      <c r="D70" s="82"/>
      <c r="E70" s="82"/>
      <c r="F70" s="82"/>
    </row>
    <row r="76" spans="1:7" x14ac:dyDescent="0.2">
      <c r="A76" s="2" t="s">
        <v>58</v>
      </c>
    </row>
    <row r="77" spans="1:7" x14ac:dyDescent="0.2">
      <c r="A77" s="2" t="s">
        <v>45</v>
      </c>
    </row>
  </sheetData>
  <mergeCells count="28">
    <mergeCell ref="G66:G67"/>
    <mergeCell ref="A66:A67"/>
    <mergeCell ref="B66:B67"/>
    <mergeCell ref="C66:C67"/>
    <mergeCell ref="D66:D67"/>
    <mergeCell ref="E66:E67"/>
    <mergeCell ref="G39:G40"/>
    <mergeCell ref="B39:B40"/>
    <mergeCell ref="C39:C40"/>
    <mergeCell ref="D39:D40"/>
    <mergeCell ref="E39:E40"/>
    <mergeCell ref="F39:F40"/>
    <mergeCell ref="A47:F47"/>
    <mergeCell ref="A49:F49"/>
    <mergeCell ref="A64:F64"/>
    <mergeCell ref="F69:F70"/>
    <mergeCell ref="A2:F2"/>
    <mergeCell ref="A6:F6"/>
    <mergeCell ref="A8:F8"/>
    <mergeCell ref="A21:F21"/>
    <mergeCell ref="A35:F35"/>
    <mergeCell ref="F66:F67"/>
    <mergeCell ref="A39:A40"/>
    <mergeCell ref="A69:A70"/>
    <mergeCell ref="B69:B70"/>
    <mergeCell ref="C69:C70"/>
    <mergeCell ref="D69:D70"/>
    <mergeCell ref="E69:E70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Ostrihoňová</dc:creator>
  <cp:lastModifiedBy>Pauzová</cp:lastModifiedBy>
  <cp:lastPrinted>2018-10-01T10:22:20Z</cp:lastPrinted>
  <dcterms:created xsi:type="dcterms:W3CDTF">2012-03-15T07:30:51Z</dcterms:created>
  <dcterms:modified xsi:type="dcterms:W3CDTF">2019-07-31T13:30:48Z</dcterms:modified>
</cp:coreProperties>
</file>